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CAPIXABA DE FERRO\"/>
    </mc:Choice>
  </mc:AlternateContent>
  <bookViews>
    <workbookView xWindow="0" yWindow="0" windowWidth="20490" windowHeight="7620"/>
  </bookViews>
  <sheets>
    <sheet name="CAPIXABA DE FERRO 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C31" i="3"/>
  <c r="E30" i="3"/>
  <c r="C26" i="3"/>
  <c r="E24" i="3"/>
  <c r="G24" i="3" s="1"/>
  <c r="E23" i="3"/>
  <c r="G23" i="3" s="1"/>
  <c r="E22" i="3"/>
  <c r="G22" i="3" s="1"/>
  <c r="E21" i="3"/>
  <c r="C17" i="3"/>
  <c r="C33" i="3" s="1"/>
  <c r="E16" i="3"/>
  <c r="G16" i="3" s="1"/>
  <c r="E15" i="3"/>
  <c r="G15" i="3" s="1"/>
  <c r="E14" i="3"/>
  <c r="E9" i="3"/>
  <c r="G9" i="3" s="1"/>
  <c r="E8" i="3"/>
  <c r="E10" i="3" l="1"/>
  <c r="G10" i="3"/>
  <c r="E17" i="3"/>
  <c r="G14" i="3"/>
  <c r="G17" i="3" s="1"/>
  <c r="E26" i="3"/>
  <c r="G21" i="3"/>
  <c r="G26" i="3" s="1"/>
  <c r="E31" i="3"/>
  <c r="G30" i="3"/>
  <c r="G31" i="3" s="1"/>
  <c r="G33" i="3" l="1"/>
  <c r="F33" i="3" s="1"/>
  <c r="E33" i="3"/>
</calcChain>
</file>

<file path=xl/sharedStrings.xml><?xml version="1.0" encoding="utf-8"?>
<sst xmlns="http://schemas.openxmlformats.org/spreadsheetml/2006/main" count="49" uniqueCount="27">
  <si>
    <t>CAPIXABA DE FERRO</t>
  </si>
  <si>
    <t>Período do projeto: Março a Outubro 2023</t>
  </si>
  <si>
    <t xml:space="preserve">APROVEITAMENTO COMERCIAL TOTAL TV VITÓRIA </t>
  </si>
  <si>
    <t>FORMATO</t>
  </si>
  <si>
    <t>QTD</t>
  </si>
  <si>
    <t>Valor Unitário</t>
  </si>
  <si>
    <t>Valor Total</t>
  </si>
  <si>
    <t xml:space="preserve">Desconto </t>
  </si>
  <si>
    <t>Valor total negociado</t>
  </si>
  <si>
    <t>Chamadas caracterizadas com assinstura do cliente</t>
  </si>
  <si>
    <t xml:space="preserve">TOTAL </t>
  </si>
  <si>
    <t xml:space="preserve">APROVEITAMENTO COMERCIAL TOTAL FOLHA VITÓRIA </t>
  </si>
  <si>
    <t>APROVEITAMENTO COMERCIAL TOTAL JOVEM PAN VITÓRIA</t>
  </si>
  <si>
    <t>Chamadas caracterizadas com assinatura do cliente</t>
  </si>
  <si>
    <t xml:space="preserve">Divulgação Agenda da Pan </t>
  </si>
  <si>
    <t>APROVEITAMENTO COMERCIAL TOTAL PAN NEWS</t>
  </si>
  <si>
    <t xml:space="preserve">TOTAL DO PROJETO </t>
  </si>
  <si>
    <t xml:space="preserve">NÃO ALTERAR </t>
  </si>
  <si>
    <t xml:space="preserve">Grade com vt's de 30" exclusivos do cliente </t>
  </si>
  <si>
    <t xml:space="preserve">Cliques - banners exclusivos do cliente (sb, rt, vt) </t>
  </si>
  <si>
    <t>Pacote impressões divulgando o evento com logo do cliente</t>
  </si>
  <si>
    <t xml:space="preserve">downbanner - peça fixo no mobile </t>
  </si>
  <si>
    <t>Flash ao vivo de 60"</t>
  </si>
  <si>
    <t>Ação promocional com 02h de duração</t>
  </si>
  <si>
    <t>Menção ao vivo no evento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</si>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</sst>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 &quot;* #,##0.00_-;&quot;-R$ &quot;* #,##0.00_-;_-&quot;R$ &quot;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FFFF"/>
      <name val="Calibri"/>
      <family val="2"/>
      <scheme val="minor"/>
    </font>
    <font>
      <sz val="20"/>
      <color rgb="FFFFFFFF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sz val="11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E9EDF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FFFFFF"/>
      </bottom>
      <diagonal/>
    </border>
    <border>
      <left/>
      <right style="thin">
        <color rgb="FF808080"/>
      </right>
      <top style="thin">
        <color rgb="FF808080"/>
      </top>
      <bottom style="medium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6" fillId="4" borderId="4" xfId="0" applyFont="1" applyFill="1" applyBorder="1" applyAlignment="1">
      <alignment horizontal="left" vertical="center" wrapText="1" readingOrder="1"/>
    </xf>
    <xf numFmtId="4" fontId="7" fillId="4" borderId="4" xfId="0" applyNumberFormat="1" applyFont="1" applyFill="1" applyBorder="1" applyAlignment="1">
      <alignment horizontal="center" vertical="center" wrapText="1" readingOrder="1"/>
    </xf>
    <xf numFmtId="4" fontId="6" fillId="4" borderId="4" xfId="0" applyNumberFormat="1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5" borderId="0" xfId="0" applyFont="1" applyFill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4" fontId="9" fillId="7" borderId="1" xfId="0" applyNumberFormat="1" applyFont="1" applyFill="1" applyBorder="1" applyAlignment="1">
      <alignment horizontal="center" vertical="center" wrapText="1" readingOrder="1"/>
    </xf>
    <xf numFmtId="10" fontId="9" fillId="7" borderId="1" xfId="0" applyNumberFormat="1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left" vertical="center" wrapText="1" readingOrder="1"/>
    </xf>
    <xf numFmtId="4" fontId="9" fillId="4" borderId="4" xfId="0" applyNumberFormat="1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8" fillId="2" borderId="0" xfId="0" applyFont="1" applyFill="1"/>
    <xf numFmtId="10" fontId="8" fillId="2" borderId="0" xfId="0" applyNumberFormat="1" applyFont="1" applyFill="1" applyAlignment="1">
      <alignment horizontal="center"/>
    </xf>
    <xf numFmtId="4" fontId="6" fillId="6" borderId="1" xfId="0" applyNumberFormat="1" applyFont="1" applyFill="1" applyBorder="1" applyAlignment="1">
      <alignment horizontal="center" vertical="center" wrapText="1" readingOrder="1"/>
    </xf>
    <xf numFmtId="0" fontId="7" fillId="5" borderId="7" xfId="0" applyFont="1" applyFill="1" applyBorder="1" applyAlignment="1">
      <alignment horizontal="center" vertical="center" wrapText="1" readingOrder="1"/>
    </xf>
    <xf numFmtId="10" fontId="6" fillId="6" borderId="2" xfId="0" applyNumberFormat="1" applyFont="1" applyFill="1" applyBorder="1" applyAlignment="1">
      <alignment horizontal="center" vertical="center" wrapText="1" readingOrder="1"/>
    </xf>
    <xf numFmtId="4" fontId="9" fillId="7" borderId="9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3" fillId="0" borderId="3" xfId="0" applyFont="1" applyBorder="1"/>
    <xf numFmtId="0" fontId="3" fillId="6" borderId="1" xfId="0" applyFont="1" applyFill="1" applyBorder="1" applyAlignment="1">
      <alignment horizontal="left" vertical="center" wrapText="1" readingOrder="1"/>
    </xf>
    <xf numFmtId="0" fontId="10" fillId="0" borderId="3" xfId="0" applyFont="1" applyBorder="1"/>
    <xf numFmtId="0" fontId="10" fillId="0" borderId="0" xfId="0" applyFont="1"/>
    <xf numFmtId="0" fontId="12" fillId="8" borderId="1" xfId="0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 wrapText="1" readingOrder="1"/>
    </xf>
    <xf numFmtId="43" fontId="6" fillId="6" borderId="1" xfId="1" applyFont="1" applyFill="1" applyBorder="1" applyAlignment="1">
      <alignment horizontal="center" vertical="center" wrapText="1" readingOrder="1"/>
    </xf>
    <xf numFmtId="43" fontId="7" fillId="5" borderId="1" xfId="1" applyFont="1" applyFill="1" applyBorder="1" applyAlignment="1">
      <alignment horizontal="center" vertical="center" wrapText="1" readingOrder="1"/>
    </xf>
    <xf numFmtId="43" fontId="9" fillId="7" borderId="1" xfId="1" applyFont="1" applyFill="1" applyBorder="1" applyAlignment="1">
      <alignment horizontal="center" vertical="center" wrapText="1" readingOrder="1"/>
    </xf>
    <xf numFmtId="43" fontId="12" fillId="8" borderId="1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164" fontId="14" fillId="0" borderId="0" xfId="0" applyNumberFormat="1" applyFont="1" applyAlignment="1"/>
    <xf numFmtId="0" fontId="0" fillId="0" borderId="0" xfId="0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7"/>
  <sheetViews>
    <sheetView showGridLines="0" tabSelected="1" topLeftCell="B1" workbookViewId="0">
      <selection activeCell="B1" sqref="B1"/>
    </sheetView>
  </sheetViews>
  <sheetFormatPr defaultRowHeight="15" x14ac:dyDescent="0.25"/>
  <cols>
    <col min="1" max="1" width="2.85546875" customWidth="1"/>
    <col min="2" max="2" width="47.28515625" customWidth="1"/>
    <col min="4" max="4" width="15" style="36" customWidth="1"/>
    <col min="5" max="5" width="20.42578125" customWidth="1"/>
    <col min="6" max="6" width="11.42578125" customWidth="1"/>
    <col min="7" max="7" width="27.28515625" customWidth="1"/>
    <col min="8" max="8" width="3.28515625" customWidth="1"/>
    <col min="9" max="9" width="19.85546875" customWidth="1"/>
    <col min="10" max="10" width="14.5703125" customWidth="1"/>
    <col min="11" max="11" width="2.7109375" customWidth="1"/>
    <col min="12" max="12" width="19.28515625" customWidth="1"/>
    <col min="13" max="13" width="15.5703125" customWidth="1"/>
  </cols>
  <sheetData>
    <row r="2" spans="2:13" ht="23.25" x14ac:dyDescent="0.25">
      <c r="B2" s="41" t="s">
        <v>17</v>
      </c>
      <c r="C2" s="41"/>
      <c r="D2" s="41"/>
      <c r="E2" s="41"/>
      <c r="F2" s="41"/>
      <c r="G2" s="41"/>
      <c r="H2" s="1"/>
      <c r="I2" s="42"/>
      <c r="J2" s="43"/>
      <c r="K2" s="1"/>
      <c r="L2" s="42"/>
      <c r="M2" s="43"/>
    </row>
    <row r="3" spans="2:13" ht="26.25" x14ac:dyDescent="0.4">
      <c r="B3" s="44" t="s">
        <v>0</v>
      </c>
      <c r="C3" s="45"/>
      <c r="D3" s="45"/>
      <c r="E3" s="45"/>
      <c r="F3" s="45"/>
      <c r="G3" s="45"/>
      <c r="H3" s="1"/>
      <c r="I3" s="2"/>
      <c r="J3" s="3"/>
      <c r="K3" s="1"/>
      <c r="L3" s="2"/>
      <c r="M3" s="3"/>
    </row>
    <row r="4" spans="2:13" ht="19.5" customHeight="1" x14ac:dyDescent="0.25">
      <c r="B4" s="46" t="s">
        <v>1</v>
      </c>
      <c r="C4" s="47"/>
      <c r="D4" s="47"/>
      <c r="E4" s="47"/>
      <c r="F4" s="47"/>
      <c r="G4" s="48"/>
      <c r="H4" s="1"/>
      <c r="I4" s="2"/>
      <c r="J4" s="4"/>
      <c r="K4" s="1"/>
      <c r="L4" s="2"/>
      <c r="M4" s="5"/>
    </row>
    <row r="5" spans="2:13" ht="19.5" customHeight="1" x14ac:dyDescent="0.25">
      <c r="B5" s="49"/>
      <c r="C5" s="50"/>
      <c r="D5" s="50"/>
      <c r="E5" s="50"/>
      <c r="F5" s="50"/>
      <c r="G5" s="51"/>
      <c r="H5" s="1"/>
      <c r="I5" s="2"/>
      <c r="J5" s="4"/>
      <c r="K5" s="1"/>
      <c r="L5" s="2"/>
      <c r="M5" s="4"/>
    </row>
    <row r="6" spans="2:13" ht="18.75" x14ac:dyDescent="0.25">
      <c r="B6" s="39" t="s">
        <v>2</v>
      </c>
      <c r="C6" s="40"/>
      <c r="D6" s="40"/>
      <c r="E6" s="40"/>
      <c r="F6" s="40"/>
      <c r="G6" s="40"/>
      <c r="H6" s="1"/>
      <c r="I6" s="2"/>
      <c r="J6" s="4"/>
      <c r="K6" s="1"/>
      <c r="L6" s="2"/>
      <c r="M6" s="4"/>
    </row>
    <row r="7" spans="2:13" ht="24" customHeight="1" x14ac:dyDescent="0.25">
      <c r="B7" s="6" t="s">
        <v>3</v>
      </c>
      <c r="C7" s="6" t="s">
        <v>4</v>
      </c>
      <c r="D7" s="31" t="s">
        <v>5</v>
      </c>
      <c r="E7" s="6" t="s">
        <v>6</v>
      </c>
      <c r="F7" s="7" t="s">
        <v>7</v>
      </c>
      <c r="G7" s="18" t="s">
        <v>8</v>
      </c>
      <c r="H7" s="1"/>
      <c r="I7" s="37"/>
      <c r="J7" s="5"/>
      <c r="K7" s="1"/>
      <c r="L7" s="37"/>
      <c r="M7" s="5"/>
    </row>
    <row r="8" spans="2:13" ht="19.5" customHeight="1" x14ac:dyDescent="0.25">
      <c r="B8" s="13" t="s">
        <v>18</v>
      </c>
      <c r="C8" s="14">
        <v>2</v>
      </c>
      <c r="D8" s="30">
        <v>196000</v>
      </c>
      <c r="E8" s="17">
        <f>D8*C8</f>
        <v>392000</v>
      </c>
      <c r="F8" s="19">
        <v>0</v>
      </c>
      <c r="G8" s="17">
        <f>E8-(E8*F8)</f>
        <v>392000</v>
      </c>
      <c r="H8" s="1"/>
      <c r="I8" s="2"/>
      <c r="J8" s="5"/>
      <c r="K8" s="1"/>
      <c r="L8" s="2"/>
      <c r="M8" s="5"/>
    </row>
    <row r="9" spans="2:13" ht="20.25" customHeight="1" x14ac:dyDescent="0.25">
      <c r="B9" s="23" t="s">
        <v>9</v>
      </c>
      <c r="C9" s="14">
        <v>160</v>
      </c>
      <c r="D9" s="30">
        <v>1050</v>
      </c>
      <c r="E9" s="17">
        <f>D9*C9</f>
        <v>168000</v>
      </c>
      <c r="F9" s="19">
        <v>0</v>
      </c>
      <c r="G9" s="17">
        <f>E9-(E9*F9)</f>
        <v>168000</v>
      </c>
      <c r="H9" s="1"/>
      <c r="I9" s="2"/>
      <c r="J9" s="4"/>
      <c r="K9" s="1"/>
      <c r="L9" s="2"/>
      <c r="M9" s="4"/>
    </row>
    <row r="10" spans="2:13" ht="18.75" x14ac:dyDescent="0.25">
      <c r="B10" s="8" t="s">
        <v>10</v>
      </c>
      <c r="C10" s="8">
        <v>3</v>
      </c>
      <c r="D10" s="32"/>
      <c r="E10" s="9">
        <f>SUM(E8:E9)</f>
        <v>560000</v>
      </c>
      <c r="F10" s="10">
        <v>0</v>
      </c>
      <c r="G10" s="20">
        <f>SUM(G8:G9)</f>
        <v>560000</v>
      </c>
      <c r="H10" s="1"/>
      <c r="I10" s="11"/>
      <c r="J10" s="12"/>
      <c r="K10" s="1"/>
      <c r="L10" s="11"/>
      <c r="M10" s="12"/>
    </row>
    <row r="11" spans="2:13" ht="18.75" x14ac:dyDescent="0.3">
      <c r="B11" s="1"/>
      <c r="C11" s="1"/>
      <c r="D11" s="35"/>
      <c r="E11" s="1"/>
      <c r="F11" s="1">
        <v>0</v>
      </c>
      <c r="G11" s="1"/>
      <c r="H11" s="1"/>
      <c r="I11" s="15"/>
      <c r="J11" s="16"/>
      <c r="K11" s="1"/>
      <c r="L11" s="15"/>
      <c r="M11" s="16"/>
    </row>
    <row r="12" spans="2:13" ht="18.75" x14ac:dyDescent="0.25">
      <c r="B12" s="39" t="s">
        <v>11</v>
      </c>
      <c r="C12" s="40"/>
      <c r="D12" s="40"/>
      <c r="E12" s="40"/>
      <c r="F12" s="40"/>
      <c r="G12" s="40"/>
      <c r="H12" s="1"/>
      <c r="I12" s="25"/>
      <c r="J12" s="1"/>
      <c r="K12" s="38"/>
      <c r="L12" s="38"/>
      <c r="M12" s="1"/>
    </row>
    <row r="13" spans="2:13" x14ac:dyDescent="0.25">
      <c r="B13" s="6" t="s">
        <v>3</v>
      </c>
      <c r="C13" s="6" t="s">
        <v>4</v>
      </c>
      <c r="D13" s="31" t="s">
        <v>5</v>
      </c>
      <c r="E13" s="6" t="s">
        <v>6</v>
      </c>
      <c r="F13" s="7" t="s">
        <v>7</v>
      </c>
      <c r="G13" s="18" t="s">
        <v>8</v>
      </c>
      <c r="H13" s="1"/>
      <c r="I13" s="1"/>
      <c r="J13" s="1"/>
      <c r="K13" s="38"/>
      <c r="L13" s="38"/>
      <c r="M13" s="1"/>
    </row>
    <row r="14" spans="2:13" ht="18" customHeight="1" x14ac:dyDescent="0.25">
      <c r="B14" s="23" t="s">
        <v>19</v>
      </c>
      <c r="C14" s="14">
        <v>400</v>
      </c>
      <c r="D14" s="30">
        <v>26</v>
      </c>
      <c r="E14" s="17">
        <f>C14*D14</f>
        <v>10400</v>
      </c>
      <c r="F14" s="19">
        <v>0</v>
      </c>
      <c r="G14" s="17">
        <f>E14-(E14*F14)</f>
        <v>10400</v>
      </c>
      <c r="H14" s="22"/>
      <c r="I14" s="1"/>
      <c r="J14" s="1"/>
      <c r="K14" s="38"/>
      <c r="L14" s="38"/>
      <c r="M14" s="1"/>
    </row>
    <row r="15" spans="2:13" ht="28.5" customHeight="1" x14ac:dyDescent="0.25">
      <c r="B15" s="23" t="s">
        <v>20</v>
      </c>
      <c r="C15" s="14">
        <v>1200</v>
      </c>
      <c r="D15" s="30">
        <v>76</v>
      </c>
      <c r="E15" s="17">
        <f>C15*D15</f>
        <v>91200</v>
      </c>
      <c r="F15" s="19">
        <v>0</v>
      </c>
      <c r="G15" s="17">
        <f>E15-(E15*F15)</f>
        <v>91200</v>
      </c>
      <c r="H15" s="22"/>
      <c r="I15" s="1"/>
      <c r="J15" s="1"/>
      <c r="K15" s="1"/>
      <c r="L15" s="1"/>
      <c r="M15" s="1"/>
    </row>
    <row r="16" spans="2:13" x14ac:dyDescent="0.25">
      <c r="B16" s="13" t="s">
        <v>21</v>
      </c>
      <c r="C16" s="14">
        <v>2</v>
      </c>
      <c r="D16" s="30">
        <v>6298</v>
      </c>
      <c r="E16" s="17">
        <f>C16*D16</f>
        <v>12596</v>
      </c>
      <c r="F16" s="19">
        <v>0</v>
      </c>
      <c r="G16" s="17">
        <f>E16-(E16*F16)</f>
        <v>12596</v>
      </c>
      <c r="H16" s="24"/>
      <c r="I16" s="1"/>
      <c r="J16" s="1"/>
      <c r="K16" s="38"/>
      <c r="L16" s="38"/>
      <c r="M16" s="1"/>
    </row>
    <row r="17" spans="2:13" ht="18.75" x14ac:dyDescent="0.25">
      <c r="B17" s="8" t="s">
        <v>10</v>
      </c>
      <c r="C17" s="8">
        <f>SUM(C14:C16)</f>
        <v>1602</v>
      </c>
      <c r="D17" s="32"/>
      <c r="E17" s="9">
        <f>SUM(E14:E16)</f>
        <v>114196</v>
      </c>
      <c r="F17" s="10"/>
      <c r="G17" s="20">
        <f>SUM(G14:G16)</f>
        <v>114196</v>
      </c>
      <c r="H17" s="22"/>
      <c r="I17" s="1"/>
      <c r="J17" s="1"/>
      <c r="K17" s="38"/>
      <c r="L17" s="38"/>
      <c r="M17" s="1"/>
    </row>
    <row r="18" spans="2:13" ht="18.75" x14ac:dyDescent="0.3">
      <c r="B18" s="1"/>
      <c r="C18" s="1"/>
      <c r="D18" s="34"/>
      <c r="E18" s="21"/>
      <c r="F18" s="21"/>
      <c r="G18" s="21"/>
      <c r="H18" s="22"/>
      <c r="I18" s="1"/>
      <c r="J18" s="1"/>
      <c r="K18" s="38"/>
      <c r="L18" s="38"/>
      <c r="M18" s="1"/>
    </row>
    <row r="19" spans="2:13" ht="18.75" x14ac:dyDescent="0.25">
      <c r="B19" s="39" t="s">
        <v>12</v>
      </c>
      <c r="C19" s="40"/>
      <c r="D19" s="40"/>
      <c r="E19" s="40"/>
      <c r="F19" s="40"/>
      <c r="G19" s="40"/>
      <c r="H19" s="1"/>
      <c r="I19" s="1"/>
      <c r="J19" s="1"/>
      <c r="K19" s="38"/>
      <c r="L19" s="38"/>
      <c r="M19" s="1"/>
    </row>
    <row r="20" spans="2:13" x14ac:dyDescent="0.25">
      <c r="B20" s="6" t="s">
        <v>3</v>
      </c>
      <c r="C20" s="6" t="s">
        <v>4</v>
      </c>
      <c r="D20" s="31" t="s">
        <v>5</v>
      </c>
      <c r="E20" s="6" t="s">
        <v>6</v>
      </c>
      <c r="F20" s="7" t="s">
        <v>7</v>
      </c>
      <c r="G20" s="18" t="s">
        <v>8</v>
      </c>
      <c r="H20" s="1"/>
      <c r="I20" s="1"/>
      <c r="J20" s="1"/>
      <c r="K20" s="38"/>
      <c r="L20" s="38"/>
      <c r="M20" s="1"/>
    </row>
    <row r="21" spans="2:13" ht="21.75" customHeight="1" x14ac:dyDescent="0.25">
      <c r="B21" s="23" t="s">
        <v>13</v>
      </c>
      <c r="C21" s="14">
        <v>180</v>
      </c>
      <c r="D21" s="30">
        <v>68.8</v>
      </c>
      <c r="E21" s="17">
        <f>C21*D21</f>
        <v>12384</v>
      </c>
      <c r="F21" s="19">
        <v>0</v>
      </c>
      <c r="G21" s="17">
        <f>E21-(E21*F21)</f>
        <v>12384</v>
      </c>
      <c r="H21" s="22"/>
      <c r="I21" s="1"/>
      <c r="J21" s="1"/>
      <c r="K21" s="38"/>
      <c r="L21" s="38"/>
      <c r="M21" s="1"/>
    </row>
    <row r="22" spans="2:13" x14ac:dyDescent="0.25">
      <c r="B22" s="23" t="s">
        <v>22</v>
      </c>
      <c r="C22" s="14">
        <v>6</v>
      </c>
      <c r="D22" s="30">
        <v>840</v>
      </c>
      <c r="E22" s="17">
        <f>C22*D22</f>
        <v>5040</v>
      </c>
      <c r="F22" s="19">
        <v>0</v>
      </c>
      <c r="G22" s="17">
        <f>E22-(E22*F22)</f>
        <v>5040</v>
      </c>
      <c r="H22" s="22"/>
      <c r="I22" s="1"/>
      <c r="J22" s="1"/>
      <c r="K22" s="38"/>
      <c r="L22" s="38"/>
      <c r="M22" s="1"/>
    </row>
    <row r="23" spans="2:13" x14ac:dyDescent="0.25">
      <c r="B23" s="23" t="s">
        <v>24</v>
      </c>
      <c r="C23" s="14">
        <v>4</v>
      </c>
      <c r="D23" s="30">
        <v>152</v>
      </c>
      <c r="E23" s="17">
        <f>C23*D23</f>
        <v>608</v>
      </c>
      <c r="F23" s="19">
        <v>0</v>
      </c>
      <c r="G23" s="17">
        <f>E23-(E23*F23)</f>
        <v>608</v>
      </c>
      <c r="H23" s="22"/>
      <c r="I23" s="1"/>
      <c r="J23" s="1"/>
      <c r="K23" s="1"/>
      <c r="L23" s="1"/>
      <c r="M23" s="1"/>
    </row>
    <row r="24" spans="2:13" x14ac:dyDescent="0.25">
      <c r="B24" s="23" t="s">
        <v>23</v>
      </c>
      <c r="C24" s="14">
        <v>2</v>
      </c>
      <c r="D24" s="30">
        <v>4000</v>
      </c>
      <c r="E24" s="17">
        <f>C24*D24</f>
        <v>8000</v>
      </c>
      <c r="F24" s="19">
        <v>0</v>
      </c>
      <c r="G24" s="17">
        <f>E24-(E24*F24)</f>
        <v>8000</v>
      </c>
      <c r="H24" s="22"/>
      <c r="I24" s="1"/>
      <c r="J24" s="1"/>
      <c r="K24" s="1"/>
      <c r="L24" s="1"/>
      <c r="M24" s="1"/>
    </row>
    <row r="25" spans="2:13" x14ac:dyDescent="0.25">
      <c r="B25" s="23" t="s">
        <v>14</v>
      </c>
      <c r="C25" s="14">
        <v>6</v>
      </c>
      <c r="D25" s="30">
        <v>0</v>
      </c>
      <c r="E25" s="17">
        <v>0</v>
      </c>
      <c r="F25" s="19">
        <v>0</v>
      </c>
      <c r="G25" s="29">
        <v>0</v>
      </c>
      <c r="H25" s="22"/>
      <c r="I25" s="1"/>
      <c r="J25" s="1"/>
      <c r="K25" s="1"/>
      <c r="L25" s="1"/>
      <c r="M25" s="1"/>
    </row>
    <row r="26" spans="2:13" ht="18.75" x14ac:dyDescent="0.25">
      <c r="B26" s="8" t="s">
        <v>10</v>
      </c>
      <c r="C26" s="8">
        <f>SUM(C21:C25)</f>
        <v>198</v>
      </c>
      <c r="D26" s="32"/>
      <c r="E26" s="9">
        <f>SUM(E21:E25)</f>
        <v>26032</v>
      </c>
      <c r="F26" s="10">
        <v>0</v>
      </c>
      <c r="G26" s="20">
        <f>SUM(G21:G25)</f>
        <v>26032</v>
      </c>
      <c r="H26" s="22"/>
      <c r="I26" s="1"/>
      <c r="J26" s="1"/>
      <c r="K26" s="38"/>
      <c r="L26" s="38"/>
      <c r="M26" s="1"/>
    </row>
    <row r="27" spans="2:13" x14ac:dyDescent="0.25">
      <c r="B27" s="1"/>
      <c r="C27" s="1"/>
      <c r="D27" s="35"/>
      <c r="E27" s="1"/>
      <c r="F27" s="1"/>
      <c r="G27" s="1"/>
      <c r="H27" s="1"/>
      <c r="I27" s="1"/>
      <c r="J27" s="1"/>
      <c r="K27" s="1"/>
      <c r="L27" s="1"/>
      <c r="M27" s="1"/>
    </row>
    <row r="28" spans="2:13" ht="18.75" x14ac:dyDescent="0.25">
      <c r="B28" s="39" t="s">
        <v>15</v>
      </c>
      <c r="C28" s="40"/>
      <c r="D28" s="40"/>
      <c r="E28" s="40"/>
      <c r="F28" s="40"/>
      <c r="G28" s="40"/>
      <c r="H28" s="1"/>
      <c r="I28" s="1"/>
      <c r="J28" s="1"/>
      <c r="K28" s="1"/>
      <c r="L28" s="1"/>
      <c r="M28" s="1"/>
    </row>
    <row r="29" spans="2:13" x14ac:dyDescent="0.25">
      <c r="B29" s="6" t="s">
        <v>3</v>
      </c>
      <c r="C29" s="6" t="s">
        <v>4</v>
      </c>
      <c r="D29" s="31" t="s">
        <v>5</v>
      </c>
      <c r="E29" s="6" t="s">
        <v>6</v>
      </c>
      <c r="F29" s="7" t="s">
        <v>7</v>
      </c>
      <c r="G29" s="18" t="s">
        <v>8</v>
      </c>
      <c r="H29" s="1"/>
      <c r="I29" s="1"/>
      <c r="J29" s="1"/>
      <c r="K29" s="1"/>
      <c r="L29" s="1"/>
      <c r="M29" s="1"/>
    </row>
    <row r="30" spans="2:13" x14ac:dyDescent="0.25">
      <c r="B30" s="23" t="s">
        <v>13</v>
      </c>
      <c r="C30" s="14">
        <v>180</v>
      </c>
      <c r="D30" s="30">
        <v>43.2</v>
      </c>
      <c r="E30" s="17">
        <f>C30*D30</f>
        <v>7776.0000000000009</v>
      </c>
      <c r="F30" s="19">
        <v>0</v>
      </c>
      <c r="G30" s="17">
        <f>E30-(E30*F30)</f>
        <v>7776.0000000000009</v>
      </c>
      <c r="H30" s="1"/>
      <c r="I30" s="1"/>
      <c r="J30" s="1"/>
      <c r="K30" s="1"/>
      <c r="L30" s="1"/>
      <c r="M30" s="1"/>
    </row>
    <row r="31" spans="2:13" ht="18.75" x14ac:dyDescent="0.25">
      <c r="B31" s="8" t="s">
        <v>10</v>
      </c>
      <c r="C31" s="8">
        <f>SUM(C30:C30)</f>
        <v>180</v>
      </c>
      <c r="D31" s="32"/>
      <c r="E31" s="9">
        <f>SUM(E30:E30)</f>
        <v>7776.0000000000009</v>
      </c>
      <c r="F31" s="10">
        <v>0</v>
      </c>
      <c r="G31" s="20">
        <f>SUM(G30:G30)</f>
        <v>7776.0000000000009</v>
      </c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35"/>
      <c r="E32" s="1"/>
      <c r="F32" s="1"/>
      <c r="G32" s="1"/>
      <c r="H32" s="1"/>
      <c r="I32" s="1"/>
      <c r="J32" s="1"/>
      <c r="K32" s="1"/>
      <c r="L32" s="1"/>
      <c r="M32" s="1"/>
    </row>
    <row r="33" spans="1:13" ht="27" customHeight="1" x14ac:dyDescent="0.25">
      <c r="B33" s="26" t="s">
        <v>16</v>
      </c>
      <c r="C33" s="26">
        <f>C10+C17+C26+C31</f>
        <v>1983</v>
      </c>
      <c r="D33" s="33"/>
      <c r="E33" s="27">
        <f>E10+E17+E26+E31</f>
        <v>708004</v>
      </c>
      <c r="F33" s="28">
        <f>1-(G33/E33)</f>
        <v>0</v>
      </c>
      <c r="G33" s="27">
        <f>G10+G17+G26+G31</f>
        <v>708004</v>
      </c>
      <c r="H33" s="1"/>
      <c r="I33" s="1"/>
      <c r="J33" s="1"/>
      <c r="K33" s="38"/>
      <c r="L33" s="38"/>
      <c r="M33" s="1"/>
    </row>
    <row r="34" spans="1:13" x14ac:dyDescent="0.25">
      <c r="H34" s="1"/>
      <c r="I34" s="1"/>
      <c r="J34" s="1"/>
      <c r="K34" s="38"/>
      <c r="L34" s="38"/>
      <c r="M34" s="1"/>
    </row>
    <row r="35" spans="1:13" s="55" customFormat="1" x14ac:dyDescent="0.25">
      <c r="A35" s="52" t="s">
        <v>25</v>
      </c>
      <c r="B35" s="53"/>
      <c r="C35" s="53"/>
      <c r="D35" s="53"/>
      <c r="E35" s="54"/>
      <c r="F35" s="54"/>
      <c r="G35" s="53"/>
      <c r="H35" s="53"/>
    </row>
    <row r="36" spans="1:13" x14ac:dyDescent="0.25">
      <c r="D36"/>
    </row>
    <row r="37" spans="1:13" s="55" customFormat="1" x14ac:dyDescent="0.25">
      <c r="A37" s="52" t="s">
        <v>26</v>
      </c>
      <c r="B37" s="53"/>
      <c r="C37" s="53"/>
      <c r="D37" s="53"/>
      <c r="E37" s="54"/>
      <c r="F37" s="54"/>
      <c r="G37" s="53"/>
      <c r="H37" s="53"/>
    </row>
  </sheetData>
  <mergeCells count="22">
    <mergeCell ref="K17:L17"/>
    <mergeCell ref="B2:G2"/>
    <mergeCell ref="I2:J2"/>
    <mergeCell ref="L2:M2"/>
    <mergeCell ref="B3:G3"/>
    <mergeCell ref="B4:G5"/>
    <mergeCell ref="B6:G6"/>
    <mergeCell ref="B12:G12"/>
    <mergeCell ref="K12:L12"/>
    <mergeCell ref="K13:L13"/>
    <mergeCell ref="K14:L14"/>
    <mergeCell ref="K16:L16"/>
    <mergeCell ref="K26:L26"/>
    <mergeCell ref="B28:G28"/>
    <mergeCell ref="K33:L33"/>
    <mergeCell ref="K34:L34"/>
    <mergeCell ref="K18:L18"/>
    <mergeCell ref="B19:G19"/>
    <mergeCell ref="K19:L19"/>
    <mergeCell ref="K20:L20"/>
    <mergeCell ref="K21:L21"/>
    <mergeCell ref="K22:L2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712a3d-2b08-4894-87df-37e0cbeff0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55B29863A12948A3CEA097E3510C07" ma:contentTypeVersion="6" ma:contentTypeDescription="Crie um novo documento." ma:contentTypeScope="" ma:versionID="067cea7507e7c27f625534672fe43124">
  <xsd:schema xmlns:xsd="http://www.w3.org/2001/XMLSchema" xmlns:xs="http://www.w3.org/2001/XMLSchema" xmlns:p="http://schemas.microsoft.com/office/2006/metadata/properties" xmlns:ns3="63712a3d-2b08-4894-87df-37e0cbeff0ef" xmlns:ns4="f78fcdbc-2e96-43e1-bb3a-f4f521679459" targetNamespace="http://schemas.microsoft.com/office/2006/metadata/properties" ma:root="true" ma:fieldsID="41f3af7765a73ce60b3b1e454ede7644" ns3:_="" ns4:_="">
    <xsd:import namespace="63712a3d-2b08-4894-87df-37e0cbeff0ef"/>
    <xsd:import namespace="f78fcdbc-2e96-43e1-bb3a-f4f5216794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12a3d-2b08-4894-87df-37e0cbeff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fcdbc-2e96-43e1-bb3a-f4f5216794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4AA1C-5F82-4957-B411-60EED5B76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DC5CAB-E616-471E-9EBB-143FF388846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63712a3d-2b08-4894-87df-37e0cbeff0ef"/>
    <ds:schemaRef ds:uri="f78fcdbc-2e96-43e1-bb3a-f4f521679459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E8DCA-08B8-4C94-A71F-C1FC9476A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12a3d-2b08-4894-87df-37e0cbeff0ef"/>
    <ds:schemaRef ds:uri="f78fcdbc-2e96-43e1-bb3a-f4f5216794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CAPIXABA DE FERRO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dos Santos Nogueira</dc:creator>
  <cp:keywords/>
  <dc:description/>
  <cp:lastModifiedBy>Joyce Luque Bastos Berthaud</cp:lastModifiedBy>
  <cp:revision/>
  <dcterms:created xsi:type="dcterms:W3CDTF">2023-01-19T12:24:34Z</dcterms:created>
  <dcterms:modified xsi:type="dcterms:W3CDTF">2023-11-17T13:38:10Z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0x0101004755B29863A12948A3CEA097E3510C07</vt:lpwstr>
  </property>
</Properties>
</file>